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1580" windowHeight="6540" activeTab="1"/>
  </bookViews>
  <sheets>
    <sheet name="Stufe 1" sheetId="1" r:id="rId1"/>
    <sheet name="Stufe 2" sheetId="4" r:id="rId2"/>
    <sheet name="Stufe 3" sheetId="5" r:id="rId3"/>
  </sheets>
  <definedNames>
    <definedName name="Gas">'Stufe 3'!$H$5</definedName>
    <definedName name="Muell">'Stufe 3'!$H$7</definedName>
    <definedName name="Vers.">'Stufe 3'!$H$8</definedName>
    <definedName name="Wasser">'Stufe 3'!$H$6</definedName>
  </definedNames>
  <calcPr calcId="145621"/>
</workbook>
</file>

<file path=xl/calcChain.xml><?xml version="1.0" encoding="utf-8"?>
<calcChain xmlns="http://schemas.openxmlformats.org/spreadsheetml/2006/main">
  <c r="H9" i="1" l="1"/>
  <c r="C14" i="4"/>
  <c r="C15" i="4"/>
  <c r="C18" i="4" s="1"/>
  <c r="C16" i="4"/>
  <c r="C17" i="4"/>
  <c r="D14" i="4"/>
  <c r="D15" i="4"/>
  <c r="D18" i="4" s="1"/>
  <c r="D16" i="4"/>
  <c r="D17" i="4"/>
  <c r="E14" i="4"/>
  <c r="E15" i="4"/>
  <c r="E18" i="4" s="1"/>
  <c r="E16" i="4"/>
  <c r="E17" i="4"/>
  <c r="F14" i="4"/>
  <c r="F15" i="4"/>
  <c r="F16" i="4"/>
  <c r="F17" i="4"/>
  <c r="F18" i="4" s="1"/>
  <c r="B14" i="4"/>
  <c r="B15" i="4"/>
  <c r="B16" i="4"/>
  <c r="B17" i="4"/>
  <c r="G14" i="4"/>
  <c r="G15" i="4"/>
  <c r="G16" i="4"/>
  <c r="G18" i="4" s="1"/>
  <c r="G17" i="4"/>
  <c r="H9" i="4"/>
  <c r="C14" i="5"/>
  <c r="D14" i="5"/>
  <c r="D18" i="5" s="1"/>
  <c r="E14" i="5"/>
  <c r="F14" i="5"/>
  <c r="C15" i="5"/>
  <c r="D15" i="5"/>
  <c r="E15" i="5"/>
  <c r="F15" i="5"/>
  <c r="G15" i="5" s="1"/>
  <c r="C16" i="5"/>
  <c r="D16" i="5"/>
  <c r="E16" i="5"/>
  <c r="F16" i="5"/>
  <c r="C17" i="5"/>
  <c r="D17" i="5"/>
  <c r="G17" i="5" s="1"/>
  <c r="E17" i="5"/>
  <c r="F17" i="5"/>
  <c r="F18" i="5" s="1"/>
  <c r="B17" i="5"/>
  <c r="B16" i="5"/>
  <c r="B15" i="5"/>
  <c r="B14" i="5"/>
  <c r="B18" i="5" s="1"/>
  <c r="C18" i="5"/>
  <c r="E18" i="5"/>
  <c r="G16" i="5"/>
  <c r="H9" i="5"/>
  <c r="B18" i="4" l="1"/>
  <c r="G14" i="5"/>
  <c r="G18" i="5" s="1"/>
</calcChain>
</file>

<file path=xl/sharedStrings.xml><?xml version="1.0" encoding="utf-8"?>
<sst xmlns="http://schemas.openxmlformats.org/spreadsheetml/2006/main" count="81" uniqueCount="17">
  <si>
    <t>Abrechnung der Nebenkosten für Werkswohnungen</t>
  </si>
  <si>
    <t>Verteilungsschlüssel</t>
  </si>
  <si>
    <t>Gas</t>
  </si>
  <si>
    <t>Wasser</t>
  </si>
  <si>
    <t>Müllabfuhr</t>
  </si>
  <si>
    <t>Versicherungen</t>
  </si>
  <si>
    <t>Verteilung</t>
  </si>
  <si>
    <t>cbm</t>
  </si>
  <si>
    <t>Personen</t>
  </si>
  <si>
    <t>qm</t>
  </si>
  <si>
    <t>Träumer</t>
  </si>
  <si>
    <t>Wollscheit</t>
  </si>
  <si>
    <t>Bernauer</t>
  </si>
  <si>
    <t>Clevner</t>
  </si>
  <si>
    <t>Matuschek</t>
  </si>
  <si>
    <t>Summe</t>
  </si>
  <si>
    <t>Euro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</si>
</sst>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3" x14ac:knownFonts="1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0" xfId="1" applyFont="1"/>
    <xf numFmtId="164" fontId="0" fillId="0" borderId="1" xfId="1" applyFont="1" applyBorder="1"/>
    <xf numFmtId="164" fontId="1" fillId="0" borderId="0" xfId="1"/>
    <xf numFmtId="164" fontId="1" fillId="0" borderId="1" xfId="1" applyBorder="1"/>
    <xf numFmtId="164" fontId="0" fillId="0" borderId="5" xfId="1" applyFont="1" applyBorder="1"/>
    <xf numFmtId="164" fontId="0" fillId="0" borderId="3" xfId="1" applyFont="1" applyBorder="1"/>
    <xf numFmtId="164" fontId="0" fillId="0" borderId="4" xfId="1" applyFont="1" applyBorder="1"/>
    <xf numFmtId="164" fontId="0" fillId="0" borderId="2" xfId="1" applyFont="1" applyBorder="1"/>
  </cellXfs>
  <cellStyles count="2">
    <cellStyle name="Euro" xfId="1"/>
    <cellStyle name="Standard" xfId="0" builtinId="0"/>
  </cellStyles>
  <dxfs count="1">
    <dxf>
      <font>
        <b/>
        <i val="0"/>
        <strike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O34" sqref="O34"/>
    </sheetView>
  </sheetViews>
  <sheetFormatPr baseColWidth="10" defaultRowHeight="12.75" x14ac:dyDescent="0.2"/>
  <cols>
    <col min="1" max="1" width="19" customWidth="1"/>
    <col min="8" max="8" width="11.85546875" bestFit="1" customWidth="1"/>
  </cols>
  <sheetData>
    <row r="1" spans="1:8" x14ac:dyDescent="0.2">
      <c r="A1" t="s">
        <v>0</v>
      </c>
    </row>
    <row r="3" spans="1:8" ht="13.5" thickBot="1" x14ac:dyDescent="0.25">
      <c r="A3" t="s">
        <v>1</v>
      </c>
    </row>
    <row r="4" spans="1:8" ht="13.5" thickBot="1" x14ac:dyDescent="0.25">
      <c r="A4" s="1"/>
      <c r="B4" s="2"/>
      <c r="C4" s="1" t="s">
        <v>10</v>
      </c>
      <c r="D4" s="1" t="s">
        <v>11</v>
      </c>
      <c r="E4" s="1" t="s">
        <v>12</v>
      </c>
      <c r="F4" s="1" t="s">
        <v>13</v>
      </c>
      <c r="G4" s="2" t="s">
        <v>14</v>
      </c>
      <c r="H4" s="1" t="s">
        <v>16</v>
      </c>
    </row>
    <row r="5" spans="1:8" x14ac:dyDescent="0.2">
      <c r="A5" t="s">
        <v>2</v>
      </c>
      <c r="B5" s="3" t="s">
        <v>7</v>
      </c>
      <c r="C5">
        <v>2133</v>
      </c>
      <c r="D5">
        <v>3221</v>
      </c>
      <c r="E5">
        <v>2876</v>
      </c>
      <c r="F5">
        <v>2365</v>
      </c>
      <c r="G5" s="3">
        <v>3004</v>
      </c>
      <c r="H5" s="5">
        <v>7432.5</v>
      </c>
    </row>
    <row r="6" spans="1:8" x14ac:dyDescent="0.2">
      <c r="A6" t="s">
        <v>3</v>
      </c>
      <c r="B6" s="3" t="s">
        <v>7</v>
      </c>
      <c r="C6">
        <v>32</v>
      </c>
      <c r="D6">
        <v>25</v>
      </c>
      <c r="E6">
        <v>55</v>
      </c>
      <c r="F6">
        <v>33</v>
      </c>
      <c r="G6" s="3">
        <v>44</v>
      </c>
      <c r="H6" s="5">
        <v>1470</v>
      </c>
    </row>
    <row r="7" spans="1:8" x14ac:dyDescent="0.2">
      <c r="A7" t="s">
        <v>4</v>
      </c>
      <c r="B7" s="3" t="s">
        <v>8</v>
      </c>
      <c r="C7">
        <v>3</v>
      </c>
      <c r="D7">
        <v>2</v>
      </c>
      <c r="E7">
        <v>5</v>
      </c>
      <c r="F7">
        <v>2</v>
      </c>
      <c r="G7" s="3">
        <v>4</v>
      </c>
      <c r="H7" s="5">
        <v>1810</v>
      </c>
    </row>
    <row r="8" spans="1:8" ht="13.5" thickBot="1" x14ac:dyDescent="0.25">
      <c r="A8" t="s">
        <v>5</v>
      </c>
      <c r="B8" s="4" t="s">
        <v>9</v>
      </c>
      <c r="C8">
        <v>75</v>
      </c>
      <c r="D8">
        <v>88</v>
      </c>
      <c r="E8">
        <v>79</v>
      </c>
      <c r="F8">
        <v>95</v>
      </c>
      <c r="G8" s="4">
        <v>110</v>
      </c>
      <c r="H8" s="5">
        <v>3129</v>
      </c>
    </row>
    <row r="9" spans="1:8" ht="13.5" thickBot="1" x14ac:dyDescent="0.25">
      <c r="A9" s="1"/>
      <c r="B9" s="1"/>
      <c r="C9" s="1"/>
      <c r="D9" s="1"/>
      <c r="E9" s="1"/>
      <c r="F9" s="1"/>
      <c r="G9" s="1"/>
      <c r="H9" s="6">
        <f>SUM(H5:H8)</f>
        <v>13841.5</v>
      </c>
    </row>
    <row r="12" spans="1:8" ht="13.5" thickBot="1" x14ac:dyDescent="0.25">
      <c r="A12" t="s">
        <v>6</v>
      </c>
    </row>
    <row r="13" spans="1:8" ht="13.5" thickBot="1" x14ac:dyDescent="0.25">
      <c r="A13" s="2"/>
      <c r="B13" s="1" t="s">
        <v>10</v>
      </c>
      <c r="C13" s="1" t="s">
        <v>11</v>
      </c>
      <c r="D13" s="1" t="s">
        <v>12</v>
      </c>
      <c r="E13" s="1" t="s">
        <v>13</v>
      </c>
      <c r="F13" s="2" t="s">
        <v>14</v>
      </c>
      <c r="G13" s="1" t="s">
        <v>15</v>
      </c>
    </row>
    <row r="14" spans="1:8" x14ac:dyDescent="0.2">
      <c r="A14" s="3" t="s">
        <v>2</v>
      </c>
      <c r="F14" s="3"/>
    </row>
    <row r="15" spans="1:8" x14ac:dyDescent="0.2">
      <c r="A15" s="3" t="s">
        <v>3</v>
      </c>
      <c r="F15" s="3"/>
    </row>
    <row r="16" spans="1:8" x14ac:dyDescent="0.2">
      <c r="A16" s="3" t="s">
        <v>4</v>
      </c>
      <c r="F16" s="3"/>
    </row>
    <row r="17" spans="1:7" ht="13.5" thickBot="1" x14ac:dyDescent="0.25">
      <c r="A17" s="3" t="s">
        <v>5</v>
      </c>
      <c r="F17" s="3"/>
    </row>
    <row r="18" spans="1:7" ht="13.5" thickBot="1" x14ac:dyDescent="0.25">
      <c r="A18" s="2"/>
      <c r="B18" s="1"/>
      <c r="C18" s="1"/>
      <c r="D18" s="1"/>
      <c r="E18" s="1"/>
      <c r="F18" s="2"/>
      <c r="G18" s="1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Formulas="1" tabSelected="1" workbookViewId="0">
      <selection activeCell="G13" sqref="G13"/>
    </sheetView>
  </sheetViews>
  <sheetFormatPr baseColWidth="10" defaultRowHeight="12.75" x14ac:dyDescent="0.2"/>
  <cols>
    <col min="1" max="1" width="9.42578125" customWidth="1"/>
    <col min="2" max="3" width="14.5703125" customWidth="1"/>
    <col min="4" max="4" width="14.7109375" customWidth="1"/>
    <col min="5" max="5" width="14.5703125" customWidth="1"/>
    <col min="6" max="6" width="14.7109375" customWidth="1"/>
    <col min="7" max="7" width="11.7109375" customWidth="1"/>
    <col min="8" max="8" width="12.85546875" customWidth="1"/>
  </cols>
  <sheetData>
    <row r="1" spans="1:8" x14ac:dyDescent="0.2">
      <c r="A1" t="s">
        <v>0</v>
      </c>
    </row>
    <row r="3" spans="1:8" ht="13.5" thickBot="1" x14ac:dyDescent="0.25">
      <c r="A3" t="s">
        <v>1</v>
      </c>
    </row>
    <row r="4" spans="1:8" ht="13.5" thickBot="1" x14ac:dyDescent="0.25">
      <c r="A4" s="1"/>
      <c r="B4" s="2"/>
      <c r="C4" s="1" t="s">
        <v>10</v>
      </c>
      <c r="D4" s="1" t="s">
        <v>11</v>
      </c>
      <c r="E4" s="1" t="s">
        <v>12</v>
      </c>
      <c r="F4" s="1" t="s">
        <v>13</v>
      </c>
      <c r="G4" s="2" t="s">
        <v>14</v>
      </c>
      <c r="H4" s="1" t="s">
        <v>16</v>
      </c>
    </row>
    <row r="5" spans="1:8" x14ac:dyDescent="0.2">
      <c r="A5" t="s">
        <v>2</v>
      </c>
      <c r="B5" s="3" t="s">
        <v>7</v>
      </c>
      <c r="C5">
        <v>2133</v>
      </c>
      <c r="D5">
        <v>3221</v>
      </c>
      <c r="E5">
        <v>2876</v>
      </c>
      <c r="F5">
        <v>2365</v>
      </c>
      <c r="G5" s="3">
        <v>3004</v>
      </c>
      <c r="H5" s="7">
        <v>7432.5</v>
      </c>
    </row>
    <row r="6" spans="1:8" x14ac:dyDescent="0.2">
      <c r="A6" t="s">
        <v>3</v>
      </c>
      <c r="B6" s="3" t="s">
        <v>7</v>
      </c>
      <c r="C6">
        <v>32</v>
      </c>
      <c r="D6">
        <v>25</v>
      </c>
      <c r="E6">
        <v>55</v>
      </c>
      <c r="F6">
        <v>33</v>
      </c>
      <c r="G6" s="3">
        <v>44</v>
      </c>
      <c r="H6" s="7">
        <v>1470</v>
      </c>
    </row>
    <row r="7" spans="1:8" x14ac:dyDescent="0.2">
      <c r="A7" t="s">
        <v>4</v>
      </c>
      <c r="B7" s="3" t="s">
        <v>8</v>
      </c>
      <c r="C7">
        <v>3</v>
      </c>
      <c r="D7">
        <v>2</v>
      </c>
      <c r="E7">
        <v>5</v>
      </c>
      <c r="F7">
        <v>2</v>
      </c>
      <c r="G7" s="3">
        <v>4</v>
      </c>
      <c r="H7" s="7">
        <v>1810</v>
      </c>
    </row>
    <row r="8" spans="1:8" ht="13.5" thickBot="1" x14ac:dyDescent="0.25">
      <c r="A8" t="s">
        <v>5</v>
      </c>
      <c r="B8" s="4" t="s">
        <v>9</v>
      </c>
      <c r="C8">
        <v>75</v>
      </c>
      <c r="D8">
        <v>88</v>
      </c>
      <c r="E8">
        <v>79</v>
      </c>
      <c r="F8">
        <v>95</v>
      </c>
      <c r="G8" s="4">
        <v>110</v>
      </c>
      <c r="H8" s="7">
        <v>3129</v>
      </c>
    </row>
    <row r="9" spans="1:8" ht="13.5" thickBot="1" x14ac:dyDescent="0.25">
      <c r="A9" s="1"/>
      <c r="B9" s="1"/>
      <c r="C9" s="1"/>
      <c r="D9" s="1"/>
      <c r="E9" s="1"/>
      <c r="F9" s="1"/>
      <c r="G9" s="1"/>
      <c r="H9" s="8">
        <f>SUM(H5:H8)</f>
        <v>13841.5</v>
      </c>
    </row>
    <row r="12" spans="1:8" ht="13.5" thickBot="1" x14ac:dyDescent="0.25">
      <c r="A12" t="s">
        <v>6</v>
      </c>
    </row>
    <row r="13" spans="1:8" ht="13.5" thickBot="1" x14ac:dyDescent="0.25">
      <c r="A13" s="2"/>
      <c r="B13" s="1" t="s">
        <v>10</v>
      </c>
      <c r="C13" s="1" t="s">
        <v>11</v>
      </c>
      <c r="D13" s="1" t="s">
        <v>12</v>
      </c>
      <c r="E13" s="1" t="s">
        <v>13</v>
      </c>
      <c r="F13" s="2" t="s">
        <v>14</v>
      </c>
      <c r="G13" s="1" t="s">
        <v>15</v>
      </c>
    </row>
    <row r="14" spans="1:8" x14ac:dyDescent="0.2">
      <c r="A14" s="3" t="s">
        <v>2</v>
      </c>
      <c r="B14" s="5">
        <f>C5*($H$5/SUM($C$5:$G$5))</f>
        <v>1165.7859033752482</v>
      </c>
      <c r="C14" s="5">
        <f>D5*($H$5/SUM($C$5:$G$5))</f>
        <v>1760.429627178469</v>
      </c>
      <c r="D14" s="5">
        <f>E5*($H$5/SUM($C$5:$G$5))</f>
        <v>1571.870725788661</v>
      </c>
      <c r="E14" s="5">
        <f>F5*($H$5/SUM($C$5:$G$5))</f>
        <v>1292.5849327156409</v>
      </c>
      <c r="F14" s="9">
        <f>G5*($H$5/SUM($C$5:$G$5))</f>
        <v>1641.8288109419811</v>
      </c>
      <c r="G14" s="5">
        <f>SUM(B14:F14)</f>
        <v>7432.5</v>
      </c>
    </row>
    <row r="15" spans="1:8" x14ac:dyDescent="0.2">
      <c r="A15" s="3" t="s">
        <v>3</v>
      </c>
      <c r="B15" s="5">
        <f>C6*($H$6/SUM($C$6:$G$6))</f>
        <v>248.88888888888889</v>
      </c>
      <c r="C15" s="5">
        <f>D6*($H$6/SUM($C$6:$G$6))</f>
        <v>194.44444444444443</v>
      </c>
      <c r="D15" s="5">
        <f>E6*($H$6/SUM($C$6:$G$6))</f>
        <v>427.77777777777777</v>
      </c>
      <c r="E15" s="5">
        <f>F6*($H$6/SUM($C$6:$G$6))</f>
        <v>256.66666666666669</v>
      </c>
      <c r="F15" s="10">
        <f>G6*($H$6/SUM($C$6:$G$6))</f>
        <v>342.22222222222223</v>
      </c>
      <c r="G15" s="5">
        <f>SUM(B15:F15)</f>
        <v>1470</v>
      </c>
    </row>
    <row r="16" spans="1:8" x14ac:dyDescent="0.2">
      <c r="A16" s="3" t="s">
        <v>4</v>
      </c>
      <c r="B16" s="5">
        <f>C7*($H$7/SUM($C$7:$G$7))</f>
        <v>339.375</v>
      </c>
      <c r="C16" s="5">
        <f>D7*($H$7/SUM($C$7:$G$7))</f>
        <v>226.25</v>
      </c>
      <c r="D16" s="5">
        <f>E7*($H$7/SUM($C$7:$G$7))</f>
        <v>565.625</v>
      </c>
      <c r="E16" s="5">
        <f>F7*($H$7/SUM($C$7:$G$7))</f>
        <v>226.25</v>
      </c>
      <c r="F16" s="10">
        <f>G7*($H$7/SUM($C$7:$G$7))</f>
        <v>452.5</v>
      </c>
      <c r="G16" s="5">
        <f>SUM(B16:F16)</f>
        <v>1810</v>
      </c>
    </row>
    <row r="17" spans="1:7" ht="13.5" thickBot="1" x14ac:dyDescent="0.25">
      <c r="A17" s="3" t="s">
        <v>5</v>
      </c>
      <c r="B17" s="5">
        <f>C8*($H$8/SUM($C$8:$G$8))</f>
        <v>525</v>
      </c>
      <c r="C17" s="5">
        <f>D8*($H$8/SUM($C$8:$G$8))</f>
        <v>616</v>
      </c>
      <c r="D17" s="5">
        <f>E8*($H$8/SUM($C$8:$G$8))</f>
        <v>553</v>
      </c>
      <c r="E17" s="5">
        <f>F8*($H$8/SUM($C$8:$G$8))</f>
        <v>665</v>
      </c>
      <c r="F17" s="11">
        <f>G8*($H$8/SUM($C$8:$G$8))</f>
        <v>770</v>
      </c>
      <c r="G17" s="5">
        <f>SUM(B17:F17)</f>
        <v>3129</v>
      </c>
    </row>
    <row r="18" spans="1:7" ht="13.5" thickBot="1" x14ac:dyDescent="0.25">
      <c r="A18" s="2"/>
      <c r="B18" s="6">
        <f t="shared" ref="B18:G18" si="0">SUM(B14:B17)</f>
        <v>2279.0497922641371</v>
      </c>
      <c r="C18" s="6">
        <f t="shared" si="0"/>
        <v>2797.1240716229131</v>
      </c>
      <c r="D18" s="6">
        <f t="shared" si="0"/>
        <v>3118.2735035664391</v>
      </c>
      <c r="E18" s="6">
        <f t="shared" si="0"/>
        <v>2440.5015993823076</v>
      </c>
      <c r="F18" s="12">
        <f t="shared" si="0"/>
        <v>3206.5510331642035</v>
      </c>
      <c r="G18" s="6">
        <f t="shared" si="0"/>
        <v>13841.5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K29" sqref="K29"/>
    </sheetView>
  </sheetViews>
  <sheetFormatPr baseColWidth="10" defaultRowHeight="12.75" x14ac:dyDescent="0.2"/>
  <cols>
    <col min="1" max="1" width="19" customWidth="1"/>
    <col min="2" max="6" width="12.7109375" bestFit="1" customWidth="1"/>
    <col min="7" max="8" width="13.7109375" bestFit="1" customWidth="1"/>
  </cols>
  <sheetData>
    <row r="1" spans="1:8" x14ac:dyDescent="0.2">
      <c r="A1" t="s">
        <v>0</v>
      </c>
    </row>
    <row r="3" spans="1:8" ht="13.5" thickBot="1" x14ac:dyDescent="0.25">
      <c r="A3" t="s">
        <v>1</v>
      </c>
    </row>
    <row r="4" spans="1:8" ht="13.5" thickBot="1" x14ac:dyDescent="0.25">
      <c r="A4" s="1"/>
      <c r="B4" s="2"/>
      <c r="C4" s="1" t="s">
        <v>10</v>
      </c>
      <c r="D4" s="1" t="s">
        <v>11</v>
      </c>
      <c r="E4" s="1" t="s">
        <v>12</v>
      </c>
      <c r="F4" s="1" t="s">
        <v>13</v>
      </c>
      <c r="G4" s="2" t="s">
        <v>14</v>
      </c>
      <c r="H4" s="1" t="s">
        <v>16</v>
      </c>
    </row>
    <row r="5" spans="1:8" x14ac:dyDescent="0.2">
      <c r="A5" t="s">
        <v>2</v>
      </c>
      <c r="B5" s="3" t="s">
        <v>7</v>
      </c>
      <c r="C5">
        <v>2133</v>
      </c>
      <c r="D5">
        <v>3221</v>
      </c>
      <c r="E5">
        <v>2876</v>
      </c>
      <c r="F5">
        <v>2365</v>
      </c>
      <c r="G5" s="3">
        <v>3004</v>
      </c>
      <c r="H5" s="7">
        <v>7432.5</v>
      </c>
    </row>
    <row r="6" spans="1:8" x14ac:dyDescent="0.2">
      <c r="A6" t="s">
        <v>3</v>
      </c>
      <c r="B6" s="3" t="s">
        <v>7</v>
      </c>
      <c r="C6">
        <v>32</v>
      </c>
      <c r="D6">
        <v>25</v>
      </c>
      <c r="E6">
        <v>55</v>
      </c>
      <c r="F6">
        <v>33</v>
      </c>
      <c r="G6" s="3">
        <v>44</v>
      </c>
      <c r="H6" s="7">
        <v>1470</v>
      </c>
    </row>
    <row r="7" spans="1:8" x14ac:dyDescent="0.2">
      <c r="A7" t="s">
        <v>4</v>
      </c>
      <c r="B7" s="3" t="s">
        <v>8</v>
      </c>
      <c r="C7">
        <v>3</v>
      </c>
      <c r="D7">
        <v>2</v>
      </c>
      <c r="E7">
        <v>5</v>
      </c>
      <c r="F7">
        <v>2</v>
      </c>
      <c r="G7" s="3">
        <v>4</v>
      </c>
      <c r="H7" s="7">
        <v>1810</v>
      </c>
    </row>
    <row r="8" spans="1:8" ht="13.5" thickBot="1" x14ac:dyDescent="0.25">
      <c r="A8" t="s">
        <v>5</v>
      </c>
      <c r="B8" s="4" t="s">
        <v>9</v>
      </c>
      <c r="C8">
        <v>75</v>
      </c>
      <c r="D8">
        <v>88</v>
      </c>
      <c r="E8">
        <v>79</v>
      </c>
      <c r="F8">
        <v>95</v>
      </c>
      <c r="G8" s="4">
        <v>110</v>
      </c>
      <c r="H8" s="7">
        <v>3129</v>
      </c>
    </row>
    <row r="9" spans="1:8" ht="13.5" thickBot="1" x14ac:dyDescent="0.25">
      <c r="A9" s="1"/>
      <c r="B9" s="1"/>
      <c r="C9" s="1"/>
      <c r="D9" s="1"/>
      <c r="E9" s="1"/>
      <c r="F9" s="1"/>
      <c r="G9" s="1"/>
      <c r="H9" s="8">
        <f>SUM(H5:H8)</f>
        <v>13841.5</v>
      </c>
    </row>
    <row r="12" spans="1:8" ht="13.5" thickBot="1" x14ac:dyDescent="0.25">
      <c r="A12" t="s">
        <v>6</v>
      </c>
    </row>
    <row r="13" spans="1:8" ht="13.5" thickBot="1" x14ac:dyDescent="0.25">
      <c r="A13" s="2"/>
      <c r="B13" s="1" t="s">
        <v>10</v>
      </c>
      <c r="C13" s="1" t="s">
        <v>11</v>
      </c>
      <c r="D13" s="1" t="s">
        <v>12</v>
      </c>
      <c r="E13" s="1" t="s">
        <v>13</v>
      </c>
      <c r="F13" s="2" t="s">
        <v>14</v>
      </c>
      <c r="G13" s="1" t="s">
        <v>15</v>
      </c>
    </row>
    <row r="14" spans="1:8" x14ac:dyDescent="0.2">
      <c r="A14" s="3" t="s">
        <v>2</v>
      </c>
      <c r="B14" s="5">
        <f>C5*(Gas/SUM($C$5:$G$5))</f>
        <v>1165.7859033752482</v>
      </c>
      <c r="C14" s="5">
        <f>D5*(Gas/SUM($C$5:$G$5))</f>
        <v>1760.429627178469</v>
      </c>
      <c r="D14" s="5">
        <f>E5*(Gas/SUM($C$5:$G$5))</f>
        <v>1571.870725788661</v>
      </c>
      <c r="E14" s="5">
        <f>F5*(Gas/SUM($C$5:$G$5))</f>
        <v>1292.5849327156409</v>
      </c>
      <c r="F14" s="9">
        <f>G5*(Gas/SUM($C$5:$G$5))</f>
        <v>1641.8288109419811</v>
      </c>
      <c r="G14" s="5">
        <f>SUM(B14:F14)</f>
        <v>7432.5</v>
      </c>
    </row>
    <row r="15" spans="1:8" x14ac:dyDescent="0.2">
      <c r="A15" s="3" t="s">
        <v>3</v>
      </c>
      <c r="B15" s="5">
        <f>C6*(Wasser/SUM($C$6:$G$6))</f>
        <v>248.88888888888889</v>
      </c>
      <c r="C15" s="5">
        <f>D6*(Wasser/SUM($C$6:$G$6))</f>
        <v>194.44444444444443</v>
      </c>
      <c r="D15" s="5">
        <f>E6*(Wasser/SUM($C$6:$G$6))</f>
        <v>427.77777777777777</v>
      </c>
      <c r="E15" s="5">
        <f>F6*(Wasser/SUM($C$6:$G$6))</f>
        <v>256.66666666666669</v>
      </c>
      <c r="F15" s="10">
        <f>G6*(Wasser/SUM($C$6:$G$6))</f>
        <v>342.22222222222223</v>
      </c>
      <c r="G15" s="5">
        <f>SUM(B15:F15)</f>
        <v>1470</v>
      </c>
    </row>
    <row r="16" spans="1:8" x14ac:dyDescent="0.2">
      <c r="A16" s="3" t="s">
        <v>4</v>
      </c>
      <c r="B16" s="5">
        <f>C7*(Muell/SUM($C$7:$G$7))</f>
        <v>339.375</v>
      </c>
      <c r="C16" s="5">
        <f>D7*(Muell/SUM($C$7:$G$7))</f>
        <v>226.25</v>
      </c>
      <c r="D16" s="5">
        <f>E7*(Muell/SUM($C$7:$G$7))</f>
        <v>565.625</v>
      </c>
      <c r="E16" s="5">
        <f>F7*(Muell/SUM($C$7:$G$7))</f>
        <v>226.25</v>
      </c>
      <c r="F16" s="10">
        <f>G7*(Muell/SUM($C$7:$G$7))</f>
        <v>452.5</v>
      </c>
      <c r="G16" s="5">
        <f>SUM(B16:F16)</f>
        <v>1810</v>
      </c>
    </row>
    <row r="17" spans="1:7" ht="13.5" thickBot="1" x14ac:dyDescent="0.25">
      <c r="A17" s="3" t="s">
        <v>5</v>
      </c>
      <c r="B17" s="5">
        <f>C8*(Vers./SUM($C$8:$G$8))</f>
        <v>525</v>
      </c>
      <c r="C17" s="5">
        <f>D8*(Vers./SUM($C$8:$G$8))</f>
        <v>616</v>
      </c>
      <c r="D17" s="5">
        <f>E8*(Vers./SUM($C$8:$G$8))</f>
        <v>553</v>
      </c>
      <c r="E17" s="5">
        <f>F8*(Vers./SUM($C$8:$G$8))</f>
        <v>665</v>
      </c>
      <c r="F17" s="11">
        <f>G8*(Vers./SUM($C$8:$G$8))</f>
        <v>770</v>
      </c>
      <c r="G17" s="5">
        <f>SUM(B17:F17)</f>
        <v>3129</v>
      </c>
    </row>
    <row r="18" spans="1:7" ht="13.5" thickBot="1" x14ac:dyDescent="0.25">
      <c r="A18" s="2"/>
      <c r="B18" s="6">
        <f t="shared" ref="B18:G18" si="0">SUM(B14:B17)</f>
        <v>2279.0497922641371</v>
      </c>
      <c r="C18" s="6">
        <f t="shared" si="0"/>
        <v>2797.1240716229131</v>
      </c>
      <c r="D18" s="6">
        <f t="shared" si="0"/>
        <v>3118.2735035664391</v>
      </c>
      <c r="E18" s="6">
        <f t="shared" si="0"/>
        <v>2440.5015993823076</v>
      </c>
      <c r="F18" s="12">
        <f t="shared" si="0"/>
        <v>3206.5510331642035</v>
      </c>
      <c r="G18" s="6">
        <f t="shared" si="0"/>
        <v>13841.5</v>
      </c>
    </row>
  </sheetData>
  <phoneticPr fontId="2" type="noConversion"/>
  <conditionalFormatting sqref="B18:F18">
    <cfRule type="cellIs" dxfId="0" priority="1" stopIfTrue="1" operator="greaterThan">
      <formula>2500</formula>
    </cfRule>
  </conditionalFormatting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Stufe 1</vt:lpstr>
      <vt:lpstr>Stufe 2</vt:lpstr>
      <vt:lpstr>Stufe 3</vt:lpstr>
      <vt:lpstr>Gas</vt:lpstr>
      <vt:lpstr>Muell</vt:lpstr>
      <vt:lpstr>Vers.</vt:lpstr>
      <vt:lpstr>Wasser</vt:lpstr>
    </vt:vector>
  </TitlesOfParts>
  <Company>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test</cp:lastModifiedBy>
  <dcterms:created xsi:type="dcterms:W3CDTF">1998-06-17T15:52:53Z</dcterms:created>
  <dcterms:modified xsi:type="dcterms:W3CDTF">2014-07-18T19:23:01Z</dcterms:modified>
</cp:coreProperties>
</file>